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https://d.docs.live.net/73662ae539e83ea1/Dokumenty/Loděnice/přebrat/Týnec_2018/"/>
    </mc:Choice>
  </mc:AlternateContent>
  <xr:revisionPtr revIDLastSave="0" documentId="13_ncr:4000b_{C529E372-D302-47F2-A5B2-6E92413BA467}" xr6:coauthVersionLast="32" xr6:coauthVersionMax="32" xr10:uidLastSave="{00000000-0000-0000-0000-000000000000}"/>
  <bookViews>
    <workbookView xWindow="0" yWindow="0" windowWidth="23040" windowHeight="9090"/>
  </bookViews>
  <sheets>
    <sheet name="CPV_vzor_A4" sheetId="19" r:id="rId1"/>
    <sheet name="A" sheetId="21" state="hidden" r:id="rId2"/>
  </sheets>
  <definedNames>
    <definedName name="_xlnm._FilterDatabase" localSheetId="1" hidden="1">A!$A$1:$A$9</definedName>
    <definedName name="_xlnm.Print_Area" localSheetId="0">CPV_vzor_A4!$A$1:$I$29</definedName>
  </definedNames>
  <calcPr calcId="179017" calcOnSave="0"/>
</workbook>
</file>

<file path=xl/calcChain.xml><?xml version="1.0" encoding="utf-8"?>
<calcChain xmlns="http://schemas.openxmlformats.org/spreadsheetml/2006/main">
  <c r="A13" i="21" l="1"/>
  <c r="B13" i="21" s="1"/>
  <c r="A14" i="21"/>
  <c r="B14" i="21"/>
  <c r="A15" i="21"/>
  <c r="B15" i="21" s="1"/>
  <c r="A16" i="21"/>
  <c r="B16" i="21" s="1"/>
  <c r="C16" i="21" s="1"/>
  <c r="A17" i="21"/>
  <c r="B17" i="21"/>
  <c r="C17" i="21" s="1"/>
  <c r="A18" i="21"/>
  <c r="A19" i="21"/>
  <c r="B19" i="21" s="1"/>
  <c r="C19" i="21" s="1"/>
  <c r="A20" i="21"/>
  <c r="B20" i="21"/>
  <c r="C20" i="21"/>
  <c r="D20" i="21" s="1"/>
  <c r="E20" i="21" s="1"/>
  <c r="F20" i="21" s="1"/>
  <c r="A21" i="21"/>
  <c r="C21" i="21" s="1"/>
  <c r="B21" i="21"/>
  <c r="A22" i="21"/>
  <c r="B22" i="21" s="1"/>
  <c r="A23" i="21"/>
  <c r="B23" i="21" s="1"/>
  <c r="C23" i="21" s="1"/>
  <c r="A24" i="21"/>
  <c r="B24" i="21" s="1"/>
  <c r="A25" i="21"/>
  <c r="B25" i="21" s="1"/>
  <c r="C25" i="21" s="1"/>
  <c r="A26" i="21"/>
  <c r="B26" i="21"/>
  <c r="C26" i="21"/>
  <c r="E26" i="21" s="1"/>
  <c r="F26" i="21" s="1"/>
  <c r="A27" i="21"/>
  <c r="B27" i="21" s="1"/>
  <c r="C27" i="21" s="1"/>
  <c r="A28" i="21"/>
  <c r="B28" i="21" s="1"/>
  <c r="A29" i="21"/>
  <c r="B29" i="21" s="1"/>
  <c r="A30" i="21"/>
  <c r="C30" i="21" s="1"/>
  <c r="A31" i="21"/>
  <c r="B31" i="21" s="1"/>
  <c r="C31" i="21" s="1"/>
  <c r="A32" i="21"/>
  <c r="B32" i="21" s="1"/>
  <c r="A33" i="21"/>
  <c r="A34" i="21"/>
  <c r="B34" i="21"/>
  <c r="C34" i="21"/>
  <c r="D34" i="21" s="1"/>
  <c r="A35" i="21"/>
  <c r="A36" i="21"/>
  <c r="B36" i="21"/>
  <c r="C36" i="21"/>
  <c r="D36" i="21" s="1"/>
  <c r="A37" i="21"/>
  <c r="B37" i="21"/>
  <c r="C37" i="21" s="1"/>
  <c r="B30" i="21"/>
  <c r="D26" i="21"/>
  <c r="B35" i="21"/>
  <c r="C35" i="21" s="1"/>
  <c r="C14" i="21"/>
  <c r="E14" i="21" s="1"/>
  <c r="F14" i="21" s="1"/>
  <c r="D14" i="21"/>
  <c r="D35" i="21" l="1"/>
  <c r="E35" i="21" s="1"/>
  <c r="F35" i="21" s="1"/>
  <c r="E17" i="21"/>
  <c r="F17" i="21" s="1"/>
  <c r="D17" i="21"/>
  <c r="D23" i="21"/>
  <c r="E23" i="21"/>
  <c r="F23" i="21" s="1"/>
  <c r="D31" i="21"/>
  <c r="E31" i="21" s="1"/>
  <c r="F31" i="21" s="1"/>
  <c r="D27" i="21"/>
  <c r="E27" i="21"/>
  <c r="F27" i="21" s="1"/>
  <c r="D25" i="21"/>
  <c r="E25" i="21" s="1"/>
  <c r="F25" i="21" s="1"/>
  <c r="D37" i="21"/>
  <c r="E37" i="21" s="1"/>
  <c r="F37" i="21" s="1"/>
  <c r="D30" i="21"/>
  <c r="E30" i="21" s="1"/>
  <c r="F30" i="21" s="1"/>
  <c r="D21" i="21"/>
  <c r="E21" i="21"/>
  <c r="F21" i="21" s="1"/>
  <c r="D19" i="21"/>
  <c r="E19" i="21" s="1"/>
  <c r="F19" i="21" s="1"/>
  <c r="D16" i="21"/>
  <c r="E16" i="21"/>
  <c r="F16" i="21" s="1"/>
  <c r="C15" i="21"/>
  <c r="C29" i="21"/>
  <c r="C28" i="21"/>
  <c r="C24" i="21"/>
  <c r="C22" i="21"/>
  <c r="B18" i="21"/>
  <c r="C18" i="21" s="1"/>
  <c r="C13" i="21"/>
  <c r="C32" i="21"/>
  <c r="E34" i="21"/>
  <c r="F34" i="21" s="1"/>
  <c r="E36" i="21"/>
  <c r="F36" i="21" s="1"/>
  <c r="B33" i="21"/>
  <c r="C33" i="21" s="1"/>
  <c r="D33" i="21" l="1"/>
  <c r="E33" i="21"/>
  <c r="F33" i="21" s="1"/>
  <c r="D18" i="21"/>
  <c r="E18" i="21" s="1"/>
  <c r="F18" i="21" s="1"/>
  <c r="D24" i="21"/>
  <c r="E24" i="21" s="1"/>
  <c r="F24" i="21" s="1"/>
  <c r="D28" i="21"/>
  <c r="E28" i="21" s="1"/>
  <c r="F28" i="21" s="1"/>
  <c r="D13" i="21"/>
  <c r="E13" i="21"/>
  <c r="F13" i="21" s="1"/>
  <c r="D29" i="21"/>
  <c r="E29" i="21"/>
  <c r="F29" i="21" s="1"/>
  <c r="D32" i="21"/>
  <c r="E32" i="21"/>
  <c r="F32" i="21" s="1"/>
  <c r="D22" i="21"/>
  <c r="E22" i="21"/>
  <c r="F22" i="21" s="1"/>
  <c r="D15" i="21"/>
  <c r="E15" i="21"/>
  <c r="F15" i="21" s="1"/>
</calcChain>
</file>

<file path=xl/comments1.xml><?xml version="1.0" encoding="utf-8"?>
<comments xmlns="http://schemas.openxmlformats.org/spreadsheetml/2006/main">
  <authors>
    <author>Jirka Martin, Ing.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Možné kategorie.
K1M - Kajak Muži
K1Ž - kajak ženy
K1D - kajak dívky
K1H - kajak hoši
C1 - singlkanoe
C2 - deblkanoe
C2M - deblkanoe mládež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GTX - deblkanoe nafukovací</t>
        </r>
      </text>
    </comment>
  </commentList>
</comments>
</file>

<file path=xl/sharedStrings.xml><?xml version="1.0" encoding="utf-8"?>
<sst xmlns="http://schemas.openxmlformats.org/spreadsheetml/2006/main" count="73" uniqueCount="57">
  <si>
    <t>Startovní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</si>
  <si>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</si>
  <si>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</si>
  <si>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</si>
  <si>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</si>
  <si>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</si>
  <si>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</si>
  <si>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</si>
  <si>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</si>
  <si>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</si>
  <si>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</si>
  <si>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</si>
  <si>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</si>
  <si>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</si>
  <si>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</si>
  <si>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</si>
  <si>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</si>
  <si>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</si>
  <si>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</si>
  <si>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</si>
  <si>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</si>
  <si>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Název závodu :</t>
  </si>
  <si>
    <t>Zúčastněný oddíl :</t>
  </si>
  <si>
    <t>Poř.č.</t>
  </si>
  <si>
    <t>Kategorie</t>
  </si>
  <si>
    <t>Podpis závodníka (osoby povinné dohledem)</t>
  </si>
  <si>
    <t>GTX</t>
  </si>
  <si>
    <t>K1M</t>
  </si>
  <si>
    <t>K1Ž</t>
  </si>
  <si>
    <t>Seznam kategorií</t>
  </si>
  <si>
    <t>Kajak Muži</t>
  </si>
  <si>
    <t>Kajak ženy</t>
  </si>
  <si>
    <t>K1H</t>
  </si>
  <si>
    <t>Kajak dívky</t>
  </si>
  <si>
    <t>K1D</t>
  </si>
  <si>
    <t>Kajak hoši</t>
  </si>
  <si>
    <t>C1</t>
  </si>
  <si>
    <t>Singlkanoe</t>
  </si>
  <si>
    <t>C2M</t>
  </si>
  <si>
    <t>Deblkanoe</t>
  </si>
  <si>
    <t>C2</t>
  </si>
  <si>
    <t>Deblkanoe mládež</t>
  </si>
  <si>
    <t>Deblkanoe nafukovací</t>
  </si>
  <si>
    <t>Rok :</t>
  </si>
  <si>
    <r>
      <rPr>
        <b/>
        <i/>
        <sz val="8"/>
        <rFont val="Times New Roman CE"/>
        <charset val="238"/>
      </rPr>
      <t xml:space="preserve">Závodník, v případě osoby nezletilé osoba povinná dohledem, projevuje svým podpisem na této přihlášce souhlas se zpracováním osobních údajů v rozsahu a za účelem níže uvedeným a dále prohlašuje, že: 
</t>
    </r>
    <r>
      <rPr>
        <i/>
        <sz val="8"/>
        <rFont val="Times New Roman CE"/>
        <family val="1"/>
        <charset val="238"/>
      </rPr>
      <t>"Účastník závodu startuje na vlastní nebezpečí. Bere na vědomí, že povinnou součástí sportovní výstroje pro účast v závodě je během celého závodu závodu na těle upevněná plovací vesta a na hlavě ochranná přilba - obojí splňující normy v platném znění.  Za sportovní výstroj a vybavení si odpovídá účastník sám. Účastník dále prohlašuje, že je seznámen se všemi bezpečnostními pravidly závodu dle článku 2 pravidel ČPV v platném znění a bude je respektovat a dodržovat, a dále prohlašuje, že je dobrým plavcem. Účastník závodu je povinen respektovat a uposlechnout všech pokynů pořadatele, respektive osob pořadatelem pověřených k organizaci závodu. Pořadatel není odpovědný za případnou škodu ať již na zdraví (úraz) či majetku účastníka závodu, který bude jednat v rozporu s výše uvedeným. Účastník bere na vědomí, že veškeré aktivity a jednání v místě konání závodu, které dle jejich povahy nelze podřadit pod účast na závodě, jsou jeho soukromou záležitostí. Za takové jednání a jeho případné následky nenese pořadatel žádnou odpovědnost."</t>
    </r>
  </si>
  <si>
    <t>Telefon:</t>
  </si>
  <si>
    <t>Adresa:</t>
  </si>
  <si>
    <t>E-mail:</t>
  </si>
  <si>
    <t>Kontaktní osoba:</t>
  </si>
  <si>
    <t>Číslo oddílu:</t>
  </si>
  <si>
    <t>Kajak muži</t>
  </si>
  <si>
    <t>K2</t>
  </si>
  <si>
    <t>Deblkajak</t>
  </si>
  <si>
    <r>
      <t>Reg.č. ČSK VT
(</t>
    </r>
    <r>
      <rPr>
        <b/>
        <i/>
        <sz val="8"/>
        <rFont val="Arial CE"/>
        <family val="2"/>
        <charset val="238"/>
      </rPr>
      <t>nečlen rok narození)</t>
    </r>
  </si>
  <si>
    <t>Příjmení</t>
  </si>
  <si>
    <t>Jméno</t>
  </si>
  <si>
    <t>ČPV Sázava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</si>
</sst>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E"/>
    </font>
    <font>
      <b/>
      <sz val="16"/>
      <name val="Arial CE"/>
      <family val="2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u/>
      <sz val="16"/>
      <name val="Bookman Old Style"/>
      <family val="1"/>
    </font>
    <font>
      <sz val="16"/>
      <name val="Arial CE"/>
      <charset val="238"/>
    </font>
    <font>
      <b/>
      <sz val="22"/>
      <name val="Arial CE"/>
      <family val="2"/>
      <charset val="238"/>
    </font>
    <font>
      <b/>
      <sz val="11"/>
      <name val="Arial CE"/>
      <family val="2"/>
      <charset val="238"/>
    </font>
    <font>
      <i/>
      <sz val="8"/>
      <name val="Times New Roman CE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24"/>
      <name val="Bookman Old Style"/>
      <family val="1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 CE"/>
      <charset val="238"/>
    </font>
    <font>
      <b/>
      <i/>
      <sz val="8"/>
      <name val="Arial CE"/>
      <family val="2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3" applyFont="1" applyAlignment="1">
      <alignment vertical="center"/>
    </xf>
    <xf numFmtId="0" fontId="5" fillId="0" borderId="0" xfId="3" applyFont="1"/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9" fillId="0" borderId="0" xfId="3" applyFont="1" applyAlignment="1">
      <alignment horizontal="center" vertical="center" wrapText="1"/>
    </xf>
    <xf numFmtId="49" fontId="2" fillId="0" borderId="1" xfId="3" applyNumberFormat="1" applyBorder="1" applyAlignment="1">
      <alignment horizontal="center" vertical="center"/>
    </xf>
    <xf numFmtId="0" fontId="2" fillId="0" borderId="0" xfId="3"/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2" fillId="0" borderId="0" xfId="3" applyBorder="1" applyAlignment="1">
      <alignment horizontal="center"/>
    </xf>
    <xf numFmtId="0" fontId="2" fillId="0" borderId="0" xfId="3" applyBorder="1"/>
    <xf numFmtId="0" fontId="9" fillId="0" borderId="0" xfId="3" applyFont="1" applyBorder="1" applyAlignment="1">
      <alignment horizontal="center"/>
    </xf>
    <xf numFmtId="0" fontId="10" fillId="0" borderId="0" xfId="3" applyFont="1" applyBorder="1" applyAlignment="1">
      <alignment horizontal="left" vertical="center" indent="2"/>
    </xf>
    <xf numFmtId="0" fontId="12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4" fillId="0" borderId="0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3" fillId="0" borderId="0" xfId="1" applyAlignment="1" applyProtection="1"/>
    <xf numFmtId="0" fontId="14" fillId="0" borderId="0" xfId="2" applyFont="1"/>
    <xf numFmtId="0" fontId="2" fillId="0" borderId="0" xfId="2"/>
    <xf numFmtId="0" fontId="11" fillId="0" borderId="0" xfId="2" applyFont="1"/>
    <xf numFmtId="0" fontId="2" fillId="0" borderId="0" xfId="3" applyAlignment="1">
      <alignment vertical="center"/>
    </xf>
    <xf numFmtId="0" fontId="2" fillId="0" borderId="5" xfId="3" applyBorder="1" applyAlignment="1" applyProtection="1">
      <alignment horizontal="center" vertical="center"/>
      <protection locked="0"/>
    </xf>
    <xf numFmtId="0" fontId="2" fillId="0" borderId="6" xfId="3" applyBorder="1" applyAlignment="1" applyProtection="1">
      <alignment horizontal="center" vertical="center"/>
      <protection locked="0"/>
    </xf>
    <xf numFmtId="0" fontId="10" fillId="0" borderId="6" xfId="3" applyFont="1" applyBorder="1" applyAlignment="1" applyProtection="1">
      <alignment horizontal="left" vertical="center"/>
      <protection locked="0"/>
    </xf>
    <xf numFmtId="0" fontId="2" fillId="0" borderId="6" xfId="3" applyBorder="1" applyAlignment="1" applyProtection="1">
      <alignment vertical="center"/>
      <protection locked="0"/>
    </xf>
    <xf numFmtId="0" fontId="2" fillId="0" borderId="7" xfId="3" applyBorder="1" applyAlignment="1" applyProtection="1">
      <alignment horizontal="center" vertical="center"/>
      <protection locked="0"/>
    </xf>
    <xf numFmtId="0" fontId="2" fillId="0" borderId="7" xfId="3" applyBorder="1" applyAlignment="1" applyProtection="1">
      <alignment vertical="center"/>
      <protection locked="0"/>
    </xf>
    <xf numFmtId="0" fontId="10" fillId="0" borderId="7" xfId="3" applyFont="1" applyBorder="1" applyAlignment="1" applyProtection="1">
      <alignment horizontal="left" vertical="center"/>
      <protection locked="0"/>
    </xf>
    <xf numFmtId="0" fontId="17" fillId="0" borderId="8" xfId="3" applyFont="1" applyBorder="1" applyAlignment="1" applyProtection="1">
      <alignment horizontal="center" vertical="center"/>
      <protection hidden="1"/>
    </xf>
    <xf numFmtId="0" fontId="17" fillId="0" borderId="9" xfId="3" applyFont="1" applyBorder="1" applyAlignment="1" applyProtection="1">
      <alignment horizontal="center" vertical="center"/>
      <protection hidden="1"/>
    </xf>
    <xf numFmtId="0" fontId="12" fillId="0" borderId="10" xfId="3" applyFont="1" applyBorder="1" applyAlignment="1">
      <alignment horizontal="left" vertical="center" indent="1"/>
    </xf>
    <xf numFmtId="0" fontId="12" fillId="0" borderId="10" xfId="3" applyFont="1" applyBorder="1" applyAlignment="1" applyProtection="1">
      <alignment horizontal="center" vertical="center"/>
      <protection locked="0"/>
    </xf>
    <xf numFmtId="0" fontId="13" fillId="0" borderId="0" xfId="3" applyFont="1" applyBorder="1" applyAlignment="1">
      <alignment vertical="center" wrapText="1"/>
    </xf>
    <xf numFmtId="0" fontId="21" fillId="0" borderId="4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left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3" xfId="3" applyFont="1" applyBorder="1" applyAlignment="1">
      <alignment horizontal="left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12" fillId="0" borderId="16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wrapText="1"/>
    </xf>
    <xf numFmtId="0" fontId="7" fillId="0" borderId="14" xfId="3" applyFont="1" applyBorder="1" applyAlignment="1" applyProtection="1">
      <alignment vertical="center"/>
      <protection locked="0"/>
    </xf>
    <xf numFmtId="0" fontId="7" fillId="0" borderId="15" xfId="3" applyFont="1" applyBorder="1" applyAlignment="1" applyProtection="1">
      <alignment vertical="center"/>
      <protection locked="0"/>
    </xf>
    <xf numFmtId="0" fontId="7" fillId="0" borderId="26" xfId="3" applyFont="1" applyBorder="1" applyAlignment="1" applyProtection="1">
      <alignment vertical="center"/>
      <protection locked="0"/>
    </xf>
    <xf numFmtId="0" fontId="7" fillId="0" borderId="27" xfId="3" applyFont="1" applyBorder="1" applyAlignment="1" applyProtection="1">
      <alignment vertical="center"/>
      <protection locked="0"/>
    </xf>
    <xf numFmtId="0" fontId="7" fillId="0" borderId="24" xfId="3" applyFont="1" applyBorder="1" applyAlignment="1" applyProtection="1">
      <alignment vertical="center"/>
      <protection locked="0"/>
    </xf>
    <xf numFmtId="0" fontId="7" fillId="0" borderId="25" xfId="3" applyFont="1" applyBorder="1" applyAlignment="1" applyProtection="1">
      <alignment vertical="center"/>
      <protection locked="0"/>
    </xf>
    <xf numFmtId="0" fontId="2" fillId="0" borderId="14" xfId="3" applyBorder="1" applyAlignment="1" applyProtection="1">
      <alignment horizontal="center" vertical="center"/>
      <protection locked="0"/>
    </xf>
    <xf numFmtId="0" fontId="2" fillId="0" borderId="15" xfId="3" applyBorder="1" applyAlignment="1" applyProtection="1">
      <alignment horizontal="center" vertical="center"/>
      <protection locked="0"/>
    </xf>
    <xf numFmtId="0" fontId="2" fillId="0" borderId="26" xfId="3" applyBorder="1" applyAlignment="1" applyProtection="1">
      <alignment horizontal="center" vertical="center"/>
      <protection locked="0"/>
    </xf>
    <xf numFmtId="0" fontId="2" fillId="0" borderId="27" xfId="3" applyBorder="1" applyAlignment="1" applyProtection="1">
      <alignment horizontal="center" vertical="center"/>
      <protection locked="0"/>
    </xf>
    <xf numFmtId="0" fontId="2" fillId="0" borderId="24" xfId="3" applyBorder="1" applyAlignment="1" applyProtection="1">
      <alignment horizontal="center" vertical="center"/>
      <protection locked="0"/>
    </xf>
    <xf numFmtId="0" fontId="2" fillId="0" borderId="25" xfId="3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12" fillId="0" borderId="21" xfId="3" applyFont="1" applyBorder="1" applyAlignment="1" applyProtection="1">
      <alignment horizontal="center" vertical="center"/>
      <protection locked="0"/>
    </xf>
    <xf numFmtId="0" fontId="12" fillId="0" borderId="22" xfId="3" applyFont="1" applyBorder="1" applyAlignment="1" applyProtection="1">
      <alignment horizontal="center" vertical="center"/>
      <protection locked="0"/>
    </xf>
    <xf numFmtId="0" fontId="12" fillId="0" borderId="20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11" fillId="0" borderId="16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  <xf numFmtId="0" fontId="11" fillId="0" borderId="12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20" fillId="0" borderId="16" xfId="3" applyFont="1" applyBorder="1" applyAlignment="1">
      <alignment horizontal="left" vertical="center" wrapText="1"/>
    </xf>
    <xf numFmtId="0" fontId="8" fillId="0" borderId="17" xfId="3" applyFont="1" applyBorder="1" applyAlignment="1">
      <alignment horizontal="left" vertical="center" wrapText="1"/>
    </xf>
    <xf numFmtId="0" fontId="8" fillId="0" borderId="12" xfId="3" applyFont="1" applyBorder="1" applyAlignment="1">
      <alignment horizontal="left" vertical="center" wrapText="1"/>
    </xf>
    <xf numFmtId="0" fontId="8" fillId="0" borderId="18" xfId="3" applyFont="1" applyBorder="1" applyAlignment="1">
      <alignment horizontal="left" vertical="center" wrapText="1"/>
    </xf>
    <xf numFmtId="0" fontId="11" fillId="0" borderId="11" xfId="3" applyFont="1" applyBorder="1" applyAlignment="1">
      <alignment horizontal="left" vertical="center"/>
    </xf>
    <xf numFmtId="0" fontId="11" fillId="0" borderId="19" xfId="3" applyFont="1" applyBorder="1" applyAlignment="1">
      <alignment horizontal="left" vertical="center"/>
    </xf>
    <xf numFmtId="0" fontId="14" fillId="0" borderId="20" xfId="3" applyFont="1" applyBorder="1" applyAlignment="1" applyProtection="1">
      <alignment horizontal="center" vertical="center"/>
      <protection locked="0"/>
    </xf>
  </cellXfs>
  <cellStyles count="4">
    <cellStyle name="Hypertextový odkaz" xfId="1" builtinId="8"/>
    <cellStyle name="Normální" xfId="0" builtinId="0"/>
    <cellStyle name="Normální 2" xfId="2"/>
    <cellStyle name="normální_Strela_prihl05" xfId="3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0</xdr:row>
      <xdr:rowOff>47625</xdr:rowOff>
    </xdr:from>
    <xdr:to>
      <xdr:col>8</xdr:col>
      <xdr:colOff>952500</xdr:colOff>
      <xdr:row>0</xdr:row>
      <xdr:rowOff>942975</xdr:rowOff>
    </xdr:to>
    <xdr:pic>
      <xdr:nvPicPr>
        <xdr:cNvPr id="1103" name="Obrázek 1">
          <a:extLst>
            <a:ext uri="{FF2B5EF4-FFF2-40B4-BE49-F238E27FC236}">
              <a16:creationId xmlns:a16="http://schemas.microsoft.com/office/drawing/2014/main" id="{EC91A838-20E4-4843-9917-2539D6DA5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47625"/>
          <a:ext cx="1123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228600</xdr:rowOff>
    </xdr:from>
    <xdr:to>
      <xdr:col>7</xdr:col>
      <xdr:colOff>546714</xdr:colOff>
      <xdr:row>0</xdr:row>
      <xdr:rowOff>762000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C5A9CE1-D26A-489C-9C47-0C220881CB8B}"/>
            </a:ext>
          </a:extLst>
        </xdr:cNvPr>
        <xdr:cNvSpPr txBox="1"/>
      </xdr:nvSpPr>
      <xdr:spPr>
        <a:xfrm>
          <a:off x="76200" y="228600"/>
          <a:ext cx="53244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2800" b="1">
              <a:latin typeface="Arial" pitchFamily="34" charset="0"/>
              <a:cs typeface="Arial" pitchFamily="34" charset="0"/>
            </a:rPr>
            <a:t>ČPV - Přihláška k závodu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Seznam13" displayName="Seznam13" ref="A31:A40" totalsRowShown="0" headerRowDxfId="1">
  <tableColumns count="1">
    <tableColumn id="1" name="Seznam kategorií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Seznam1" displayName="Seznam1" ref="A1:A9" totalsRowShown="0" headerRowDxfId="0">
  <autoFilter ref="A1:A9"/>
  <tableColumns count="1">
    <tableColumn id="1" name="Seznam kategorií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Zeros="0" tabSelected="1" zoomScaleNormal="100" zoomScaleSheetLayoutView="100" workbookViewId="0">
      <selection activeCell="B13" sqref="B13"/>
    </sheetView>
  </sheetViews>
  <sheetFormatPr defaultRowHeight="12.75" x14ac:dyDescent="0.2"/>
  <cols>
    <col min="1" max="1" width="7.5703125" style="8" customWidth="1"/>
    <col min="2" max="2" width="10.28515625" style="8" customWidth="1"/>
    <col min="3" max="3" width="10" style="8" customWidth="1"/>
    <col min="4" max="4" width="13.140625" style="8" customWidth="1"/>
    <col min="5" max="5" width="17.7109375" style="8" customWidth="1"/>
    <col min="6" max="6" width="7.140625" style="8" customWidth="1"/>
    <col min="7" max="8" width="11.7109375" style="8" customWidth="1"/>
    <col min="9" max="9" width="14.42578125" style="8" customWidth="1"/>
    <col min="10" max="10" width="27.7109375" style="8" customWidth="1"/>
    <col min="11" max="16384" width="9.140625" style="8"/>
  </cols>
  <sheetData>
    <row r="1" spans="1:15" s="1" customFormat="1" ht="76.5" customHeight="1" x14ac:dyDescent="0.3">
      <c r="A1" s="21"/>
      <c r="B1" s="18"/>
      <c r="C1" s="18"/>
      <c r="D1" s="18"/>
      <c r="F1" s="37"/>
      <c r="G1" s="37"/>
      <c r="H1" s="37"/>
      <c r="K1" s="2"/>
      <c r="M1" s="2"/>
    </row>
    <row r="2" spans="1:15" s="5" customFormat="1" ht="7.5" customHeight="1" thickBot="1" x14ac:dyDescent="0.25">
      <c r="A2" s="3"/>
      <c r="B2" s="3"/>
      <c r="C2" s="3"/>
      <c r="D2" s="3"/>
      <c r="E2" s="3"/>
      <c r="F2" s="3"/>
      <c r="G2" s="3"/>
      <c r="H2" s="3"/>
      <c r="I2" s="4"/>
    </row>
    <row r="3" spans="1:15" s="16" customFormat="1" ht="24" customHeight="1" thickBot="1" x14ac:dyDescent="0.25">
      <c r="A3" s="71" t="s">
        <v>21</v>
      </c>
      <c r="B3" s="72"/>
      <c r="C3" s="81" t="s">
        <v>56</v>
      </c>
      <c r="D3" s="63"/>
      <c r="E3" s="63"/>
      <c r="F3" s="63"/>
      <c r="G3" s="64"/>
      <c r="H3" s="40" t="s">
        <v>43</v>
      </c>
      <c r="I3" s="36">
        <v>2018</v>
      </c>
    </row>
    <row r="4" spans="1:15" s="16" customFormat="1" ht="7.15" customHeight="1" thickBot="1" x14ac:dyDescent="0.25">
      <c r="A4" s="73"/>
      <c r="B4" s="73"/>
      <c r="C4" s="74"/>
      <c r="D4" s="74"/>
      <c r="E4" s="74"/>
      <c r="F4" s="74"/>
      <c r="G4" s="74"/>
      <c r="H4" s="74"/>
      <c r="I4" s="74"/>
    </row>
    <row r="5" spans="1:15" s="17" customFormat="1" ht="24" customHeight="1" thickBot="1" x14ac:dyDescent="0.25">
      <c r="A5" s="71" t="s">
        <v>22</v>
      </c>
      <c r="B5" s="72"/>
      <c r="C5" s="65"/>
      <c r="D5" s="66"/>
      <c r="E5" s="66"/>
      <c r="F5" s="66"/>
      <c r="G5" s="67"/>
      <c r="H5" s="42" t="s">
        <v>49</v>
      </c>
      <c r="I5" s="35"/>
    </row>
    <row r="6" spans="1:15" s="17" customFormat="1" ht="24" customHeight="1" thickBot="1" x14ac:dyDescent="0.25">
      <c r="A6" s="79" t="s">
        <v>48</v>
      </c>
      <c r="B6" s="80"/>
      <c r="C6" s="58"/>
      <c r="D6" s="59"/>
      <c r="E6" s="59"/>
      <c r="F6" s="60"/>
      <c r="G6" s="41" t="s">
        <v>45</v>
      </c>
      <c r="H6" s="61"/>
      <c r="I6" s="62"/>
    </row>
    <row r="7" spans="1:15" s="17" customFormat="1" ht="24" customHeight="1" thickBot="1" x14ac:dyDescent="0.25">
      <c r="A7" s="39" t="s">
        <v>46</v>
      </c>
      <c r="B7" s="58"/>
      <c r="C7" s="59"/>
      <c r="D7" s="59"/>
      <c r="E7" s="60"/>
      <c r="F7" s="43" t="s">
        <v>47</v>
      </c>
      <c r="G7" s="68"/>
      <c r="H7" s="69"/>
      <c r="I7" s="70"/>
    </row>
    <row r="8" spans="1:15" s="6" customFormat="1" ht="123.75" customHeight="1" x14ac:dyDescent="0.2">
      <c r="A8" s="75" t="s">
        <v>44</v>
      </c>
      <c r="B8" s="76"/>
      <c r="C8" s="76"/>
      <c r="D8" s="76"/>
      <c r="E8" s="76"/>
      <c r="F8" s="77"/>
      <c r="G8" s="76"/>
      <c r="H8" s="76"/>
      <c r="I8" s="78"/>
      <c r="O8"/>
    </row>
    <row r="9" spans="1:15" s="20" customFormat="1" ht="36" customHeight="1" x14ac:dyDescent="0.2">
      <c r="A9" s="19" t="s">
        <v>23</v>
      </c>
      <c r="B9" s="19" t="s">
        <v>0</v>
      </c>
      <c r="C9" s="19" t="s">
        <v>24</v>
      </c>
      <c r="D9" s="38" t="s">
        <v>53</v>
      </c>
      <c r="E9" s="44" t="s">
        <v>54</v>
      </c>
      <c r="F9" s="45"/>
      <c r="G9" s="44" t="s">
        <v>55</v>
      </c>
      <c r="H9" s="45"/>
      <c r="I9" s="38" t="s">
        <v>25</v>
      </c>
    </row>
    <row r="10" spans="1:15" s="25" customFormat="1" ht="24" customHeight="1" x14ac:dyDescent="0.2">
      <c r="A10" s="7" t="s">
        <v>1</v>
      </c>
      <c r="B10" s="26"/>
      <c r="C10" s="26"/>
      <c r="D10" s="27"/>
      <c r="E10" s="56"/>
      <c r="F10" s="57"/>
      <c r="G10" s="50"/>
      <c r="H10" s="51"/>
      <c r="I10" s="33"/>
    </row>
    <row r="11" spans="1:15" s="25" customFormat="1" ht="24" customHeight="1" x14ac:dyDescent="0.2">
      <c r="A11" s="9" t="s">
        <v>2</v>
      </c>
      <c r="B11" s="27"/>
      <c r="C11" s="27"/>
      <c r="D11" s="27"/>
      <c r="E11" s="52"/>
      <c r="F11" s="53"/>
      <c r="G11" s="46"/>
      <c r="H11" s="47"/>
      <c r="I11" s="33"/>
    </row>
    <row r="12" spans="1:15" s="25" customFormat="1" ht="24" customHeight="1" x14ac:dyDescent="0.2">
      <c r="A12" s="9" t="s">
        <v>3</v>
      </c>
      <c r="B12" s="27"/>
      <c r="C12" s="27"/>
      <c r="D12" s="27"/>
      <c r="E12" s="52"/>
      <c r="F12" s="53"/>
      <c r="G12" s="46"/>
      <c r="H12" s="47"/>
      <c r="I12" s="33"/>
    </row>
    <row r="13" spans="1:15" s="25" customFormat="1" ht="24" customHeight="1" x14ac:dyDescent="0.2">
      <c r="A13" s="9" t="s">
        <v>4</v>
      </c>
      <c r="B13" s="27"/>
      <c r="C13" s="27"/>
      <c r="D13" s="27"/>
      <c r="E13" s="52"/>
      <c r="F13" s="53"/>
      <c r="G13" s="46"/>
      <c r="H13" s="47"/>
      <c r="I13" s="33"/>
    </row>
    <row r="14" spans="1:15" s="25" customFormat="1" ht="24" customHeight="1" x14ac:dyDescent="0.2">
      <c r="A14" s="9" t="s">
        <v>5</v>
      </c>
      <c r="B14" s="27"/>
      <c r="C14" s="27"/>
      <c r="D14" s="27"/>
      <c r="E14" s="52"/>
      <c r="F14" s="53"/>
      <c r="G14" s="46"/>
      <c r="H14" s="47"/>
      <c r="I14" s="33"/>
    </row>
    <row r="15" spans="1:15" s="25" customFormat="1" ht="24" customHeight="1" x14ac:dyDescent="0.2">
      <c r="A15" s="9" t="s">
        <v>6</v>
      </c>
      <c r="B15" s="27"/>
      <c r="C15" s="27"/>
      <c r="D15" s="27"/>
      <c r="E15" s="52"/>
      <c r="F15" s="53"/>
      <c r="G15" s="46"/>
      <c r="H15" s="47"/>
      <c r="I15" s="33"/>
    </row>
    <row r="16" spans="1:15" s="25" customFormat="1" ht="24" customHeight="1" x14ac:dyDescent="0.2">
      <c r="A16" s="9" t="s">
        <v>7</v>
      </c>
      <c r="B16" s="27"/>
      <c r="C16" s="27"/>
      <c r="D16" s="27"/>
      <c r="E16" s="52"/>
      <c r="F16" s="53"/>
      <c r="G16" s="46"/>
      <c r="H16" s="47"/>
      <c r="I16" s="33"/>
    </row>
    <row r="17" spans="1:9" s="25" customFormat="1" ht="24" customHeight="1" x14ac:dyDescent="0.2">
      <c r="A17" s="9" t="s">
        <v>8</v>
      </c>
      <c r="B17" s="27"/>
      <c r="C17" s="27"/>
      <c r="D17" s="27"/>
      <c r="E17" s="52"/>
      <c r="F17" s="53"/>
      <c r="G17" s="46"/>
      <c r="H17" s="47"/>
      <c r="I17" s="33"/>
    </row>
    <row r="18" spans="1:9" s="25" customFormat="1" ht="24" customHeight="1" x14ac:dyDescent="0.2">
      <c r="A18" s="9" t="s">
        <v>9</v>
      </c>
      <c r="B18" s="27"/>
      <c r="C18" s="27"/>
      <c r="D18" s="27"/>
      <c r="E18" s="52"/>
      <c r="F18" s="53"/>
      <c r="G18" s="46"/>
      <c r="H18" s="47"/>
      <c r="I18" s="33"/>
    </row>
    <row r="19" spans="1:9" s="25" customFormat="1" ht="24" customHeight="1" x14ac:dyDescent="0.2">
      <c r="A19" s="9" t="s">
        <v>10</v>
      </c>
      <c r="B19" s="27"/>
      <c r="C19" s="27"/>
      <c r="D19" s="27"/>
      <c r="E19" s="52"/>
      <c r="F19" s="53"/>
      <c r="G19" s="46"/>
      <c r="H19" s="47"/>
      <c r="I19" s="33"/>
    </row>
    <row r="20" spans="1:9" s="25" customFormat="1" ht="24" customHeight="1" x14ac:dyDescent="0.2">
      <c r="A20" s="9" t="s">
        <v>11</v>
      </c>
      <c r="B20" s="27"/>
      <c r="C20" s="27"/>
      <c r="D20" s="27"/>
      <c r="E20" s="52"/>
      <c r="F20" s="53"/>
      <c r="G20" s="46"/>
      <c r="H20" s="47"/>
      <c r="I20" s="33"/>
    </row>
    <row r="21" spans="1:9" s="25" customFormat="1" ht="24" customHeight="1" x14ac:dyDescent="0.2">
      <c r="A21" s="9" t="s">
        <v>12</v>
      </c>
      <c r="B21" s="27"/>
      <c r="C21" s="27"/>
      <c r="D21" s="27"/>
      <c r="E21" s="52"/>
      <c r="F21" s="53"/>
      <c r="G21" s="46"/>
      <c r="H21" s="47"/>
      <c r="I21" s="33"/>
    </row>
    <row r="22" spans="1:9" s="25" customFormat="1" ht="24" customHeight="1" x14ac:dyDescent="0.2">
      <c r="A22" s="9" t="s">
        <v>13</v>
      </c>
      <c r="B22" s="27"/>
      <c r="C22" s="27"/>
      <c r="D22" s="27"/>
      <c r="E22" s="52"/>
      <c r="F22" s="53"/>
      <c r="G22" s="46"/>
      <c r="H22" s="47"/>
      <c r="I22" s="33"/>
    </row>
    <row r="23" spans="1:9" s="25" customFormat="1" ht="24" customHeight="1" x14ac:dyDescent="0.2">
      <c r="A23" s="9" t="s">
        <v>14</v>
      </c>
      <c r="B23" s="27"/>
      <c r="C23" s="27"/>
      <c r="D23" s="27"/>
      <c r="E23" s="52"/>
      <c r="F23" s="53"/>
      <c r="G23" s="46"/>
      <c r="H23" s="47"/>
      <c r="I23" s="33"/>
    </row>
    <row r="24" spans="1:9" s="25" customFormat="1" ht="24" customHeight="1" x14ac:dyDescent="0.2">
      <c r="A24" s="9" t="s">
        <v>15</v>
      </c>
      <c r="B24" s="27"/>
      <c r="C24" s="27"/>
      <c r="D24" s="27"/>
      <c r="E24" s="52"/>
      <c r="F24" s="53"/>
      <c r="G24" s="46"/>
      <c r="H24" s="47"/>
      <c r="I24" s="33"/>
    </row>
    <row r="25" spans="1:9" s="25" customFormat="1" ht="24" customHeight="1" x14ac:dyDescent="0.2">
      <c r="A25" s="9" t="s">
        <v>16</v>
      </c>
      <c r="B25" s="27"/>
      <c r="C25" s="27"/>
      <c r="D25" s="28"/>
      <c r="E25" s="52"/>
      <c r="F25" s="53"/>
      <c r="G25" s="46"/>
      <c r="H25" s="47"/>
      <c r="I25" s="33"/>
    </row>
    <row r="26" spans="1:9" s="25" customFormat="1" ht="24" customHeight="1" x14ac:dyDescent="0.2">
      <c r="A26" s="9" t="s">
        <v>17</v>
      </c>
      <c r="B26" s="27"/>
      <c r="C26" s="27"/>
      <c r="D26" s="28"/>
      <c r="E26" s="52"/>
      <c r="F26" s="53"/>
      <c r="G26" s="46"/>
      <c r="H26" s="47"/>
      <c r="I26" s="33"/>
    </row>
    <row r="27" spans="1:9" s="25" customFormat="1" ht="24" customHeight="1" x14ac:dyDescent="0.2">
      <c r="A27" s="9" t="s">
        <v>18</v>
      </c>
      <c r="B27" s="27"/>
      <c r="C27" s="27"/>
      <c r="D27" s="28"/>
      <c r="E27" s="52"/>
      <c r="F27" s="53"/>
      <c r="G27" s="46"/>
      <c r="H27" s="47"/>
      <c r="I27" s="33"/>
    </row>
    <row r="28" spans="1:9" s="25" customFormat="1" ht="24" customHeight="1" x14ac:dyDescent="0.2">
      <c r="A28" s="9" t="s">
        <v>19</v>
      </c>
      <c r="B28" s="27"/>
      <c r="C28" s="29"/>
      <c r="D28" s="28"/>
      <c r="E28" s="52"/>
      <c r="F28" s="53"/>
      <c r="G28" s="46"/>
      <c r="H28" s="47"/>
      <c r="I28" s="33"/>
    </row>
    <row r="29" spans="1:9" s="25" customFormat="1" ht="24" customHeight="1" x14ac:dyDescent="0.2">
      <c r="A29" s="10" t="s">
        <v>20</v>
      </c>
      <c r="B29" s="30"/>
      <c r="C29" s="31"/>
      <c r="D29" s="32"/>
      <c r="E29" s="54"/>
      <c r="F29" s="55"/>
      <c r="G29" s="48"/>
      <c r="H29" s="49"/>
      <c r="I29" s="34"/>
    </row>
    <row r="30" spans="1:9" ht="22.9" customHeight="1" x14ac:dyDescent="0.25">
      <c r="A30" s="11"/>
      <c r="B30" s="12"/>
      <c r="C30" s="13"/>
      <c r="D30" s="14"/>
      <c r="E30" s="14"/>
      <c r="F30" s="15"/>
      <c r="G30" s="15"/>
      <c r="H30" s="15"/>
      <c r="I30" s="13"/>
    </row>
    <row r="31" spans="1:9" x14ac:dyDescent="0.2">
      <c r="A31" s="22" t="s">
        <v>29</v>
      </c>
      <c r="B31" s="23"/>
    </row>
    <row r="32" spans="1:9" x14ac:dyDescent="0.2">
      <c r="A32" s="23" t="s">
        <v>27</v>
      </c>
      <c r="B32" s="23" t="s">
        <v>50</v>
      </c>
    </row>
    <row r="33" spans="1:2" x14ac:dyDescent="0.2">
      <c r="A33" s="23" t="s">
        <v>28</v>
      </c>
      <c r="B33" s="23" t="s">
        <v>31</v>
      </c>
    </row>
    <row r="34" spans="1:2" x14ac:dyDescent="0.2">
      <c r="A34" s="23" t="s">
        <v>32</v>
      </c>
      <c r="B34" s="23" t="s">
        <v>35</v>
      </c>
    </row>
    <row r="35" spans="1:2" x14ac:dyDescent="0.2">
      <c r="A35" s="23" t="s">
        <v>34</v>
      </c>
      <c r="B35" s="23" t="s">
        <v>33</v>
      </c>
    </row>
    <row r="36" spans="1:2" x14ac:dyDescent="0.2">
      <c r="A36" s="23" t="s">
        <v>36</v>
      </c>
      <c r="B36" s="23" t="s">
        <v>37</v>
      </c>
    </row>
    <row r="37" spans="1:2" x14ac:dyDescent="0.2">
      <c r="A37" s="23" t="s">
        <v>40</v>
      </c>
      <c r="B37" s="23" t="s">
        <v>39</v>
      </c>
    </row>
    <row r="38" spans="1:2" x14ac:dyDescent="0.2">
      <c r="A38" s="23" t="s">
        <v>51</v>
      </c>
      <c r="B38" s="23" t="s">
        <v>52</v>
      </c>
    </row>
    <row r="39" spans="1:2" x14ac:dyDescent="0.2">
      <c r="A39" s="23" t="s">
        <v>38</v>
      </c>
      <c r="B39" s="23" t="s">
        <v>41</v>
      </c>
    </row>
    <row r="40" spans="1:2" x14ac:dyDescent="0.2">
      <c r="A40" s="23" t="s">
        <v>26</v>
      </c>
      <c r="B40" s="23" t="s">
        <v>42</v>
      </c>
    </row>
  </sheetData>
  <mergeCells count="53">
    <mergeCell ref="E22:F22"/>
    <mergeCell ref="E23:F23"/>
    <mergeCell ref="E24:F24"/>
    <mergeCell ref="E25:F25"/>
    <mergeCell ref="A3:B3"/>
    <mergeCell ref="A5:B5"/>
    <mergeCell ref="A4:I4"/>
    <mergeCell ref="A8:I8"/>
    <mergeCell ref="A6:B6"/>
    <mergeCell ref="E15:F15"/>
    <mergeCell ref="C6:F6"/>
    <mergeCell ref="H6:I6"/>
    <mergeCell ref="C3:G3"/>
    <mergeCell ref="C5:G5"/>
    <mergeCell ref="G7:I7"/>
    <mergeCell ref="B7:E7"/>
    <mergeCell ref="E18:F18"/>
    <mergeCell ref="E19:F19"/>
    <mergeCell ref="E20:F20"/>
    <mergeCell ref="E21:F21"/>
    <mergeCell ref="E9:F9"/>
    <mergeCell ref="E10:F10"/>
    <mergeCell ref="E11:F11"/>
    <mergeCell ref="E12:F12"/>
    <mergeCell ref="E13:F13"/>
    <mergeCell ref="E14:F14"/>
    <mergeCell ref="E28:F28"/>
    <mergeCell ref="E29:F29"/>
    <mergeCell ref="G16:H16"/>
    <mergeCell ref="G17:H17"/>
    <mergeCell ref="G18:H18"/>
    <mergeCell ref="G19:H19"/>
    <mergeCell ref="G20:H20"/>
    <mergeCell ref="G21:H21"/>
    <mergeCell ref="E16:F16"/>
    <mergeCell ref="E17:F17"/>
    <mergeCell ref="G23:H23"/>
    <mergeCell ref="G24:H24"/>
    <mergeCell ref="G25:H25"/>
    <mergeCell ref="G26:H26"/>
    <mergeCell ref="G27:H27"/>
    <mergeCell ref="E26:F26"/>
    <mergeCell ref="E27:F27"/>
    <mergeCell ref="G9:H9"/>
    <mergeCell ref="G28:H28"/>
    <mergeCell ref="G29:H29"/>
    <mergeCell ref="G10:H10"/>
    <mergeCell ref="G11:H11"/>
    <mergeCell ref="G12:H12"/>
    <mergeCell ref="G13:H13"/>
    <mergeCell ref="G14:H14"/>
    <mergeCell ref="G15:H15"/>
    <mergeCell ref="G22:H22"/>
  </mergeCells>
  <phoneticPr fontId="2" type="noConversion"/>
  <conditionalFormatting sqref="I10:I29">
    <cfRule type="cellIs" dxfId="4" priority="1" stopIfTrue="1" operator="equal">
      <formula>"Chyba v rodném čísle"</formula>
    </cfRule>
    <cfRule type="cellIs" dxfId="3" priority="2" stopIfTrue="1" operator="equal">
      <formula>"Chybná kategorie"</formula>
    </cfRule>
    <cfRule type="cellIs" dxfId="2" priority="3" stopIfTrue="1" operator="equal">
      <formula>"R.Č. zadejte bez lomítka"</formula>
    </cfRule>
  </conditionalFormatting>
  <dataValidations count="1">
    <dataValidation type="list" allowBlank="1" showInputMessage="1" showErrorMessage="1" errorTitle="Chybná kategorie!" error="A jé! Koukni se radši dolu na seznam." sqref="C10:C29">
      <formula1>$A$32:$A$40</formula1>
    </dataValidation>
  </dataValidations>
  <printOptions horizontalCentered="1" verticalCentered="1"/>
  <pageMargins left="0.35433070866141736" right="0.35433070866141736" top="0.23622047244094491" bottom="0.39370078740157483" header="0" footer="0"/>
  <pageSetup paperSize="9" scale="94" orientation="portrait" r:id="rId1"/>
  <headerFooter alignWithMargins="0">
    <oddHeader>&amp;L&amp;"Calibri"&amp;11 CONFIDENTIAL&amp;1#</oddHead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K15" sqref="K15"/>
    </sheetView>
  </sheetViews>
  <sheetFormatPr defaultRowHeight="12.75" x14ac:dyDescent="0.2"/>
  <cols>
    <col min="1" max="1" width="13.140625" style="23" customWidth="1"/>
    <col min="2" max="2" width="11" style="23" bestFit="1" customWidth="1"/>
    <col min="3" max="3" width="9.140625" style="23" customWidth="1"/>
    <col min="4" max="4" width="11" style="23" bestFit="1" customWidth="1"/>
    <col min="5" max="7" width="9.140625" style="23" customWidth="1"/>
    <col min="8" max="8" width="11" style="23" bestFit="1" customWidth="1"/>
    <col min="9" max="16384" width="9.140625" style="23"/>
  </cols>
  <sheetData>
    <row r="1" spans="1:6" x14ac:dyDescent="0.2">
      <c r="A1" s="22" t="s">
        <v>29</v>
      </c>
    </row>
    <row r="2" spans="1:6" x14ac:dyDescent="0.2">
      <c r="A2" s="23" t="s">
        <v>27</v>
      </c>
      <c r="B2" s="23" t="s">
        <v>30</v>
      </c>
    </row>
    <row r="3" spans="1:6" x14ac:dyDescent="0.2">
      <c r="A3" s="23" t="s">
        <v>28</v>
      </c>
      <c r="B3" s="23" t="s">
        <v>31</v>
      </c>
    </row>
    <row r="4" spans="1:6" x14ac:dyDescent="0.2">
      <c r="A4" s="23" t="s">
        <v>32</v>
      </c>
      <c r="B4" s="23" t="s">
        <v>33</v>
      </c>
    </row>
    <row r="5" spans="1:6" x14ac:dyDescent="0.2">
      <c r="A5" s="23" t="s">
        <v>34</v>
      </c>
      <c r="B5" s="23" t="s">
        <v>35</v>
      </c>
    </row>
    <row r="6" spans="1:6" x14ac:dyDescent="0.2">
      <c r="A6" s="23" t="s">
        <v>36</v>
      </c>
      <c r="B6" s="23" t="s">
        <v>37</v>
      </c>
    </row>
    <row r="7" spans="1:6" x14ac:dyDescent="0.2">
      <c r="A7" s="23" t="s">
        <v>38</v>
      </c>
      <c r="B7" s="23" t="s">
        <v>39</v>
      </c>
    </row>
    <row r="8" spans="1:6" x14ac:dyDescent="0.2">
      <c r="A8" s="23" t="s">
        <v>40</v>
      </c>
      <c r="B8" s="23" t="s">
        <v>41</v>
      </c>
    </row>
    <row r="9" spans="1:6" x14ac:dyDescent="0.2">
      <c r="A9" s="23" t="s">
        <v>26</v>
      </c>
      <c r="B9" s="23" t="s">
        <v>42</v>
      </c>
    </row>
    <row r="13" spans="1:6" x14ac:dyDescent="0.2">
      <c r="A13" s="24">
        <f>IF(AND(CPV_vzor_A4!F10&lt;=999999999,CPV_vzor_A4!F10&lt;540000000),CPV_vzor_A4!F10*10,CPV_vzor_A4!F10)</f>
        <v>0</v>
      </c>
      <c r="B13" s="23">
        <f t="shared" ref="B13:B35" si="0">TRUNC(A13/100000000)</f>
        <v>0</v>
      </c>
      <c r="C13" s="23">
        <f t="shared" ref="C13:C35" si="1">A13-B13*100000000</f>
        <v>0</v>
      </c>
      <c r="D13" s="23">
        <f t="shared" ref="D13:D35" si="2">TRUNC(C13/1000000)</f>
        <v>0</v>
      </c>
      <c r="E13" s="23">
        <f t="shared" ref="E13:E35" si="3">C13-D13*1000000</f>
        <v>0</v>
      </c>
      <c r="F13" s="23">
        <f t="shared" ref="F13:F35" si="4">TRUNC(E13/10000)</f>
        <v>0</v>
      </c>
    </row>
    <row r="14" spans="1:6" x14ac:dyDescent="0.2">
      <c r="A14" s="24">
        <f>IF(AND(CPV_vzor_A4!F11&lt;=999999999,CPV_vzor_A4!F11&lt;540000000),CPV_vzor_A4!F11*10,CPV_vzor_A4!F11)</f>
        <v>0</v>
      </c>
      <c r="B14" s="23">
        <f t="shared" si="0"/>
        <v>0</v>
      </c>
      <c r="C14" s="23">
        <f t="shared" si="1"/>
        <v>0</v>
      </c>
      <c r="D14" s="23">
        <f t="shared" si="2"/>
        <v>0</v>
      </c>
      <c r="E14" s="23">
        <f t="shared" si="3"/>
        <v>0</v>
      </c>
      <c r="F14" s="23">
        <f t="shared" si="4"/>
        <v>0</v>
      </c>
    </row>
    <row r="15" spans="1:6" x14ac:dyDescent="0.2">
      <c r="A15" s="24">
        <f>IF(AND(CPV_vzor_A4!F12&lt;=999999999,CPV_vzor_A4!F12&lt;540000000),CPV_vzor_A4!F12*10,CPV_vzor_A4!F12)</f>
        <v>0</v>
      </c>
      <c r="B15" s="23">
        <f t="shared" si="0"/>
        <v>0</v>
      </c>
      <c r="C15" s="23">
        <f t="shared" si="1"/>
        <v>0</v>
      </c>
      <c r="D15" s="23">
        <f t="shared" si="2"/>
        <v>0</v>
      </c>
      <c r="E15" s="23">
        <f t="shared" si="3"/>
        <v>0</v>
      </c>
      <c r="F15" s="23">
        <f t="shared" si="4"/>
        <v>0</v>
      </c>
    </row>
    <row r="16" spans="1:6" x14ac:dyDescent="0.2">
      <c r="A16" s="24">
        <f>IF(AND(CPV_vzor_A4!F13&lt;=999999999,CPV_vzor_A4!F13&lt;540000000),CPV_vzor_A4!F13*10,CPV_vzor_A4!F13)</f>
        <v>0</v>
      </c>
      <c r="B16" s="23">
        <f t="shared" si="0"/>
        <v>0</v>
      </c>
      <c r="C16" s="23">
        <f t="shared" si="1"/>
        <v>0</v>
      </c>
      <c r="D16" s="23">
        <f t="shared" si="2"/>
        <v>0</v>
      </c>
      <c r="E16" s="23">
        <f t="shared" si="3"/>
        <v>0</v>
      </c>
      <c r="F16" s="23">
        <f t="shared" si="4"/>
        <v>0</v>
      </c>
    </row>
    <row r="17" spans="1:6" x14ac:dyDescent="0.2">
      <c r="A17" s="24">
        <f>IF(AND(CPV_vzor_A4!F14&lt;=999999999,CPV_vzor_A4!F14&lt;540000000),CPV_vzor_A4!F14*10,CPV_vzor_A4!F14)</f>
        <v>0</v>
      </c>
      <c r="B17" s="23">
        <f t="shared" si="0"/>
        <v>0</v>
      </c>
      <c r="C17" s="23">
        <f t="shared" si="1"/>
        <v>0</v>
      </c>
      <c r="D17" s="23">
        <f t="shared" si="2"/>
        <v>0</v>
      </c>
      <c r="E17" s="23">
        <f t="shared" si="3"/>
        <v>0</v>
      </c>
      <c r="F17" s="23">
        <f t="shared" si="4"/>
        <v>0</v>
      </c>
    </row>
    <row r="18" spans="1:6" x14ac:dyDescent="0.2">
      <c r="A18" s="24">
        <f>IF(AND(CPV_vzor_A4!F15&lt;=999999999,CPV_vzor_A4!F15&lt;540000000),CPV_vzor_A4!F15*10,CPV_vzor_A4!F15)</f>
        <v>0</v>
      </c>
      <c r="B18" s="23">
        <f t="shared" si="0"/>
        <v>0</v>
      </c>
      <c r="C18" s="23">
        <f t="shared" si="1"/>
        <v>0</v>
      </c>
      <c r="D18" s="23">
        <f t="shared" si="2"/>
        <v>0</v>
      </c>
      <c r="E18" s="23">
        <f t="shared" si="3"/>
        <v>0</v>
      </c>
      <c r="F18" s="23">
        <f t="shared" si="4"/>
        <v>0</v>
      </c>
    </row>
    <row r="19" spans="1:6" x14ac:dyDescent="0.2">
      <c r="A19" s="24">
        <f>IF(AND(CPV_vzor_A4!F16&lt;=999999999,CPV_vzor_A4!F16&lt;540000000),CPV_vzor_A4!F16*10,CPV_vzor_A4!F16)</f>
        <v>0</v>
      </c>
      <c r="B19" s="23">
        <f t="shared" si="0"/>
        <v>0</v>
      </c>
      <c r="C19" s="23">
        <f t="shared" si="1"/>
        <v>0</v>
      </c>
      <c r="D19" s="23">
        <f t="shared" si="2"/>
        <v>0</v>
      </c>
      <c r="E19" s="23">
        <f t="shared" si="3"/>
        <v>0</v>
      </c>
      <c r="F19" s="23">
        <f t="shared" si="4"/>
        <v>0</v>
      </c>
    </row>
    <row r="20" spans="1:6" x14ac:dyDescent="0.2">
      <c r="A20" s="24">
        <f>IF(AND(CPV_vzor_A4!F17&lt;=999999999,CPV_vzor_A4!F17&lt;540000000),CPV_vzor_A4!F17*10,CPV_vzor_A4!F17)</f>
        <v>0</v>
      </c>
      <c r="B20" s="23">
        <f t="shared" si="0"/>
        <v>0</v>
      </c>
      <c r="C20" s="23">
        <f t="shared" si="1"/>
        <v>0</v>
      </c>
      <c r="D20" s="23">
        <f t="shared" si="2"/>
        <v>0</v>
      </c>
      <c r="E20" s="23">
        <f t="shared" si="3"/>
        <v>0</v>
      </c>
      <c r="F20" s="23">
        <f t="shared" si="4"/>
        <v>0</v>
      </c>
    </row>
    <row r="21" spans="1:6" x14ac:dyDescent="0.2">
      <c r="A21" s="24">
        <f>IF(AND(CPV_vzor_A4!F18&lt;=999999999,CPV_vzor_A4!F18&lt;540000000),CPV_vzor_A4!F18*10,CPV_vzor_A4!F18)</f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3">
        <f t="shared" si="3"/>
        <v>0</v>
      </c>
      <c r="F21" s="23">
        <f t="shared" si="4"/>
        <v>0</v>
      </c>
    </row>
    <row r="22" spans="1:6" x14ac:dyDescent="0.2">
      <c r="A22" s="24">
        <f>IF(AND(CPV_vzor_A4!F19&lt;=999999999,CPV_vzor_A4!F19&lt;540000000),CPV_vzor_A4!F19*10,CPV_vzor_A4!F19)</f>
        <v>0</v>
      </c>
      <c r="B22" s="23">
        <f t="shared" si="0"/>
        <v>0</v>
      </c>
      <c r="C22" s="23">
        <f t="shared" si="1"/>
        <v>0</v>
      </c>
      <c r="D22" s="23">
        <f t="shared" si="2"/>
        <v>0</v>
      </c>
      <c r="E22" s="23">
        <f t="shared" si="3"/>
        <v>0</v>
      </c>
      <c r="F22" s="23">
        <f t="shared" si="4"/>
        <v>0</v>
      </c>
    </row>
    <row r="23" spans="1:6" x14ac:dyDescent="0.2">
      <c r="A23" s="24">
        <f>IF(AND(CPV_vzor_A4!F20&lt;=999999999,CPV_vzor_A4!F20&lt;540000000),CPV_vzor_A4!F20*10,CPV_vzor_A4!F20)</f>
        <v>0</v>
      </c>
      <c r="B23" s="23">
        <f t="shared" si="0"/>
        <v>0</v>
      </c>
      <c r="C23" s="23">
        <f t="shared" si="1"/>
        <v>0</v>
      </c>
      <c r="D23" s="23">
        <f t="shared" si="2"/>
        <v>0</v>
      </c>
      <c r="E23" s="23">
        <f t="shared" si="3"/>
        <v>0</v>
      </c>
      <c r="F23" s="23">
        <f t="shared" si="4"/>
        <v>0</v>
      </c>
    </row>
    <row r="24" spans="1:6" x14ac:dyDescent="0.2">
      <c r="A24" s="24">
        <f>IF(AND(CPV_vzor_A4!F21&lt;=999999999,CPV_vzor_A4!F21&lt;540000000),CPV_vzor_A4!F21*10,CPV_vzor_A4!F21)</f>
        <v>0</v>
      </c>
      <c r="B24" s="23">
        <f t="shared" si="0"/>
        <v>0</v>
      </c>
      <c r="C24" s="23">
        <f t="shared" si="1"/>
        <v>0</v>
      </c>
      <c r="D24" s="23">
        <f t="shared" si="2"/>
        <v>0</v>
      </c>
      <c r="E24" s="23">
        <f t="shared" si="3"/>
        <v>0</v>
      </c>
      <c r="F24" s="23">
        <f t="shared" si="4"/>
        <v>0</v>
      </c>
    </row>
    <row r="25" spans="1:6" x14ac:dyDescent="0.2">
      <c r="A25" s="24">
        <f>IF(AND(CPV_vzor_A4!F22&lt;=999999999,CPV_vzor_A4!F22&lt;540000000),CPV_vzor_A4!F22*10,CPV_vzor_A4!F22)</f>
        <v>0</v>
      </c>
      <c r="B25" s="23">
        <f t="shared" si="0"/>
        <v>0</v>
      </c>
      <c r="C25" s="23">
        <f t="shared" si="1"/>
        <v>0</v>
      </c>
      <c r="D25" s="23">
        <f t="shared" si="2"/>
        <v>0</v>
      </c>
      <c r="E25" s="23">
        <f t="shared" si="3"/>
        <v>0</v>
      </c>
      <c r="F25" s="23">
        <f t="shared" si="4"/>
        <v>0</v>
      </c>
    </row>
    <row r="26" spans="1:6" x14ac:dyDescent="0.2">
      <c r="A26" s="24">
        <f>IF(AND(CPV_vzor_A4!F23&lt;=999999999,CPV_vzor_A4!F23&lt;540000000),CPV_vzor_A4!F23*10,CPV_vzor_A4!F23)</f>
        <v>0</v>
      </c>
      <c r="B26" s="23">
        <f t="shared" si="0"/>
        <v>0</v>
      </c>
      <c r="C26" s="23">
        <f t="shared" si="1"/>
        <v>0</v>
      </c>
      <c r="D26" s="23">
        <f t="shared" si="2"/>
        <v>0</v>
      </c>
      <c r="E26" s="23">
        <f t="shared" si="3"/>
        <v>0</v>
      </c>
      <c r="F26" s="23">
        <f t="shared" si="4"/>
        <v>0</v>
      </c>
    </row>
    <row r="27" spans="1:6" x14ac:dyDescent="0.2">
      <c r="A27" s="24">
        <f>IF(AND(CPV_vzor_A4!F24&lt;=999999999,CPV_vzor_A4!F24&lt;540000000),CPV_vzor_A4!F24*10,CPV_vzor_A4!F24)</f>
        <v>0</v>
      </c>
      <c r="B27" s="23">
        <f t="shared" si="0"/>
        <v>0</v>
      </c>
      <c r="C27" s="23">
        <f t="shared" si="1"/>
        <v>0</v>
      </c>
      <c r="D27" s="23">
        <f t="shared" si="2"/>
        <v>0</v>
      </c>
      <c r="E27" s="23">
        <f t="shared" si="3"/>
        <v>0</v>
      </c>
      <c r="F27" s="23">
        <f t="shared" si="4"/>
        <v>0</v>
      </c>
    </row>
    <row r="28" spans="1:6" x14ac:dyDescent="0.2">
      <c r="A28" s="24">
        <f>IF(AND(CPV_vzor_A4!F25&lt;=999999999,CPV_vzor_A4!F25&lt;540000000),CPV_vzor_A4!F25*10,CPV_vzor_A4!F25)</f>
        <v>0</v>
      </c>
      <c r="B28" s="23">
        <f t="shared" si="0"/>
        <v>0</v>
      </c>
      <c r="C28" s="23">
        <f t="shared" si="1"/>
        <v>0</v>
      </c>
      <c r="D28" s="23">
        <f t="shared" si="2"/>
        <v>0</v>
      </c>
      <c r="E28" s="23">
        <f t="shared" si="3"/>
        <v>0</v>
      </c>
      <c r="F28" s="23">
        <f t="shared" si="4"/>
        <v>0</v>
      </c>
    </row>
    <row r="29" spans="1:6" x14ac:dyDescent="0.2">
      <c r="A29" s="24">
        <f>IF(AND(CPV_vzor_A4!F26&lt;=999999999,CPV_vzor_A4!F26&lt;540000000),CPV_vzor_A4!F26*10,CPV_vzor_A4!F26)</f>
        <v>0</v>
      </c>
      <c r="B29" s="23">
        <f t="shared" si="0"/>
        <v>0</v>
      </c>
      <c r="C29" s="23">
        <f t="shared" si="1"/>
        <v>0</v>
      </c>
      <c r="D29" s="23">
        <f t="shared" si="2"/>
        <v>0</v>
      </c>
      <c r="E29" s="23">
        <f t="shared" si="3"/>
        <v>0</v>
      </c>
      <c r="F29" s="23">
        <f t="shared" si="4"/>
        <v>0</v>
      </c>
    </row>
    <row r="30" spans="1:6" x14ac:dyDescent="0.2">
      <c r="A30" s="24">
        <f>IF(AND(CPV_vzor_A4!F27&lt;=999999999,CPV_vzor_A4!F27&lt;540000000),CPV_vzor_A4!F27*10,CPV_vzor_A4!F27)</f>
        <v>0</v>
      </c>
      <c r="B30" s="23">
        <f t="shared" si="0"/>
        <v>0</v>
      </c>
      <c r="C30" s="23">
        <f t="shared" si="1"/>
        <v>0</v>
      </c>
      <c r="D30" s="23">
        <f t="shared" si="2"/>
        <v>0</v>
      </c>
      <c r="E30" s="23">
        <f t="shared" si="3"/>
        <v>0</v>
      </c>
      <c r="F30" s="23">
        <f t="shared" si="4"/>
        <v>0</v>
      </c>
    </row>
    <row r="31" spans="1:6" x14ac:dyDescent="0.2">
      <c r="A31" s="24">
        <f>IF(AND(CPV_vzor_A4!F28&lt;=999999999,CPV_vzor_A4!F28&lt;540000000),CPV_vzor_A4!F28*10,CPV_vzor_A4!F28)</f>
        <v>0</v>
      </c>
      <c r="B31" s="23">
        <f t="shared" si="0"/>
        <v>0</v>
      </c>
      <c r="C31" s="23">
        <f t="shared" si="1"/>
        <v>0</v>
      </c>
      <c r="D31" s="23">
        <f t="shared" si="2"/>
        <v>0</v>
      </c>
      <c r="E31" s="23">
        <f t="shared" si="3"/>
        <v>0</v>
      </c>
      <c r="F31" s="23">
        <f t="shared" si="4"/>
        <v>0</v>
      </c>
    </row>
    <row r="32" spans="1:6" x14ac:dyDescent="0.2">
      <c r="A32" s="24" t="e">
        <f>IF(AND(CPV_vzor_A4!#REF!&lt;=999999999,CPV_vzor_A4!#REF!&lt;540000000),CPV_vzor_A4!#REF!*10,CPV_vzor_A4!#REF!)</f>
        <v>#REF!</v>
      </c>
      <c r="B32" s="23" t="e">
        <f t="shared" si="0"/>
        <v>#REF!</v>
      </c>
      <c r="C32" s="23" t="e">
        <f t="shared" si="1"/>
        <v>#REF!</v>
      </c>
      <c r="D32" s="23" t="e">
        <f t="shared" si="2"/>
        <v>#REF!</v>
      </c>
      <c r="E32" s="23" t="e">
        <f t="shared" si="3"/>
        <v>#REF!</v>
      </c>
      <c r="F32" s="23" t="e">
        <f t="shared" si="4"/>
        <v>#REF!</v>
      </c>
    </row>
    <row r="33" spans="1:6" x14ac:dyDescent="0.2">
      <c r="A33" s="24" t="e">
        <f>IF(AND(CPV_vzor_A4!#REF!&lt;=999999999,CPV_vzor_A4!#REF!&lt;540000000),CPV_vzor_A4!#REF!*10,CPV_vzor_A4!#REF!)</f>
        <v>#REF!</v>
      </c>
      <c r="B33" s="23" t="e">
        <f t="shared" si="0"/>
        <v>#REF!</v>
      </c>
      <c r="C33" s="23" t="e">
        <f t="shared" si="1"/>
        <v>#REF!</v>
      </c>
      <c r="D33" s="23" t="e">
        <f t="shared" si="2"/>
        <v>#REF!</v>
      </c>
      <c r="E33" s="23" t="e">
        <f t="shared" si="3"/>
        <v>#REF!</v>
      </c>
      <c r="F33" s="23" t="e">
        <f t="shared" si="4"/>
        <v>#REF!</v>
      </c>
    </row>
    <row r="34" spans="1:6" x14ac:dyDescent="0.2">
      <c r="A34" s="24">
        <f>IF(AND(CPV_vzor_A4!F29&lt;=999999999,CPV_vzor_A4!F29&lt;540000000),CPV_vzor_A4!F29*10,CPV_vzor_A4!F29)</f>
        <v>0</v>
      </c>
      <c r="B34" s="23">
        <f t="shared" si="0"/>
        <v>0</v>
      </c>
      <c r="C34" s="23">
        <f t="shared" si="1"/>
        <v>0</v>
      </c>
      <c r="D34" s="23">
        <f t="shared" si="2"/>
        <v>0</v>
      </c>
      <c r="E34" s="23">
        <f t="shared" si="3"/>
        <v>0</v>
      </c>
      <c r="F34" s="23">
        <f t="shared" si="4"/>
        <v>0</v>
      </c>
    </row>
    <row r="35" spans="1:6" x14ac:dyDescent="0.2">
      <c r="A35" s="24">
        <f>IF(AND(CPV_vzor_A4!F30&lt;=999999999,CPV_vzor_A4!F30&lt;540000000),CPV_vzor_A4!F30*10,CPV_vzor_A4!F30)</f>
        <v>0</v>
      </c>
      <c r="B35" s="23">
        <f t="shared" si="0"/>
        <v>0</v>
      </c>
      <c r="C35" s="23">
        <f t="shared" si="1"/>
        <v>0</v>
      </c>
      <c r="D35" s="23">
        <f t="shared" si="2"/>
        <v>0</v>
      </c>
      <c r="E35" s="23">
        <f t="shared" si="3"/>
        <v>0</v>
      </c>
      <c r="F35" s="23">
        <f t="shared" si="4"/>
        <v>0</v>
      </c>
    </row>
    <row r="36" spans="1:6" x14ac:dyDescent="0.2">
      <c r="A36" s="24">
        <f>IF(AND(CPV_vzor_A4!F31&lt;=999999999,CPV_vzor_A4!F31&lt;540000000),CPV_vzor_A4!F31*10,CPV_vzor_A4!F31)</f>
        <v>0</v>
      </c>
      <c r="B36" s="23">
        <f>TRUNC(A36/100000000)</f>
        <v>0</v>
      </c>
      <c r="C36" s="23">
        <f>A36-B36*100000000</f>
        <v>0</v>
      </c>
      <c r="D36" s="23">
        <f>TRUNC(C36/1000000)</f>
        <v>0</v>
      </c>
      <c r="E36" s="23">
        <f>C36-D36*1000000</f>
        <v>0</v>
      </c>
      <c r="F36" s="23">
        <f>TRUNC(E36/10000)</f>
        <v>0</v>
      </c>
    </row>
    <row r="37" spans="1:6" x14ac:dyDescent="0.2">
      <c r="A37" s="24">
        <f>IF(AND(CPV_vzor_A4!F32&lt;=999999999,CPV_vzor_A4!F32&lt;540000000),CPV_vzor_A4!F32*10,CPV_vzor_A4!F32)</f>
        <v>0</v>
      </c>
      <c r="B37" s="23">
        <f>TRUNC(A37/100000000)</f>
        <v>0</v>
      </c>
      <c r="C37" s="23">
        <f>A37-B37*100000000</f>
        <v>0</v>
      </c>
      <c r="D37" s="23">
        <f>TRUNC(C37/1000000)</f>
        <v>0</v>
      </c>
      <c r="E37" s="23">
        <f>C37-D37*1000000</f>
        <v>0</v>
      </c>
      <c r="F37" s="23">
        <f>TRUNC(E37/10000)</f>
        <v>0</v>
      </c>
    </row>
  </sheetData>
  <sheetProtection password="91A3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&amp;L&amp;"Calibri"&amp;11 CONFIDENTIAL&amp;1#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CPV_vzor_A4</vt:lpstr>
      <vt:lpstr>A</vt:lpstr>
      <vt:lpstr>CPV_vzor_A4!Oblast_tisku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Přihláška PC-ČPV 2011</dc:title>
  <dc:creator>Ing. Martin Jirka</dc:creator>
  <cp:keywords>Pyranha, ČPV</cp:keywords>
  <cp:lastModifiedBy>TAHAL Pavel</cp:lastModifiedBy>
  <cp:lastPrinted>2015-03-30T15:01:44Z</cp:lastPrinted>
  <dcterms:created xsi:type="dcterms:W3CDTF">1998-09-07T14:26:18Z</dcterms:created>
  <dcterms:modified xsi:type="dcterms:W3CDTF">2018-05-16T10:30:59Z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1b6e06-ffcf-4a20-8960-6f5579777b24_Enabled">
    <vt:lpwstr>True</vt:lpwstr>
  </property>
  <property fmtid="{D5CDD505-2E9C-101B-9397-08002B2CF9AE}" pid="3" name="MSIP_Label_6a1b6e06-ffcf-4a20-8960-6f5579777b24_SiteId">
    <vt:lpwstr>37637f48-eab1-4f5f-aac0-3d0a90dfe9a9</vt:lpwstr>
  </property>
  <property fmtid="{D5CDD505-2E9C-101B-9397-08002B2CF9AE}" pid="4" name="MSIP_Label_6a1b6e06-ffcf-4a20-8960-6f5579777b24_Ref">
    <vt:lpwstr>https://api.informationprotection.azure.com/api/37637f48-eab1-4f5f-aac0-3d0a90dfe9a9</vt:lpwstr>
  </property>
  <property fmtid="{D5CDD505-2E9C-101B-9397-08002B2CF9AE}" pid="5" name="MSIP_Label_6a1b6e06-ffcf-4a20-8960-6f5579777b24_Owner">
    <vt:lpwstr>tahalb@ok.aero</vt:lpwstr>
  </property>
  <property fmtid="{D5CDD505-2E9C-101B-9397-08002B2CF9AE}" pid="6" name="MSIP_Label_6a1b6e06-ffcf-4a20-8960-6f5579777b24_SetDate">
    <vt:lpwstr>2018-05-16T12:28:44.8356899+02:00</vt:lpwstr>
  </property>
  <property fmtid="{D5CDD505-2E9C-101B-9397-08002B2CF9AE}" pid="7" name="MSIP_Label_6a1b6e06-ffcf-4a20-8960-6f5579777b24_Name">
    <vt:lpwstr>Confidential</vt:lpwstr>
  </property>
  <property fmtid="{D5CDD505-2E9C-101B-9397-08002B2CF9AE}" pid="8" name="MSIP_Label_6a1b6e06-ffcf-4a20-8960-6f5579777b24_Application">
    <vt:lpwstr>Microsoft Azure Information Protection</vt:lpwstr>
  </property>
  <property fmtid="{D5CDD505-2E9C-101B-9397-08002B2CF9AE}" pid="9" name="MSIP_Label_6a1b6e06-ffcf-4a20-8960-6f5579777b24_Extended_MSFT_Method">
    <vt:lpwstr>Automatic</vt:lpwstr>
  </property>
  <property fmtid="{D5CDD505-2E9C-101B-9397-08002B2CF9AE}" pid="10" name="Sensitivity">
    <vt:lpwstr>Confidential</vt:lpwstr>
  </property>
</Properties>
</file>